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ERINGA\El. knygos nuolatinė prieiga\2026\Ovid e Books\"/>
    </mc:Choice>
  </mc:AlternateContent>
  <xr:revisionPtr revIDLastSave="0" documentId="13_ncr:1_{CBB58809-4C8B-478C-94CA-05DE08BD2C57}" xr6:coauthVersionLast="47" xr6:coauthVersionMax="47" xr10:uidLastSave="{00000000-0000-0000-0000-000000000000}"/>
  <bookViews>
    <workbookView xWindow="-120" yWindow="-120" windowWidth="29040" windowHeight="15720" xr2:uid="{373AD603-E878-4895-A99B-ED23221EEE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<sst xmlns="http://schemas.openxmlformats.org/spreadsheetml/2006/main" count="134" uniqueCount="109">
  <si>
    <t>ADA Practical Guide to Patients with Medical Conditions, The</t>
  </si>
  <si>
    <t>1st_Edition</t>
  </si>
  <si>
    <t>Atlas of Emergency Ultrasound</t>
  </si>
  <si>
    <t>Biostatistical Design and Analysis Using R: A Practical Guide</t>
  </si>
  <si>
    <t>Blackwell Handbook of Language Development</t>
  </si>
  <si>
    <t>Burn Trauma Rehabilitation: Allied Health Practice Guidelines</t>
  </si>
  <si>
    <t>Care of Wounds, The: A Guide for Nurses</t>
  </si>
  <si>
    <t>3rd_Edition</t>
  </si>
  <si>
    <t>Clinical Cases in Pediatric Dentistry</t>
  </si>
  <si>
    <t>Clinical Textbook of Dental Hygiene and Therapy</t>
  </si>
  <si>
    <t>2nd_Edition</t>
  </si>
  <si>
    <t>Cosmesis of the Mouth, Face and Jaws</t>
  </si>
  <si>
    <t>Dental Emergencies</t>
  </si>
  <si>
    <t>Emergency Surgery</t>
  </si>
  <si>
    <t>Gastrointestinal Nursing</t>
  </si>
  <si>
    <t>Handbook of Personality and Health</t>
  </si>
  <si>
    <t>Massage for Therapists: A Guide to Soft Tissue Therapy</t>
  </si>
  <si>
    <t>Medical Microbiology for the New Curriculum: A Case-Based Approach</t>
  </si>
  <si>
    <t>Psychology of Sexual Health, The</t>
  </si>
  <si>
    <t>Sexually Transmitted Diseases</t>
  </si>
  <si>
    <t>Statistical Bioinformatics: A Guide for Life and Biomedical Science Researchers</t>
  </si>
  <si>
    <t>Surgical Critical Care and Emergency Surgery: Clinical Questions and Answers</t>
  </si>
  <si>
    <t>Vaccinology: Principles and Practice</t>
  </si>
  <si>
    <t>Bethesda Handbook of Clinical Hematology, The</t>
  </si>
  <si>
    <t>9781451182705</t>
  </si>
  <si>
    <t>http://ovidsp.ovid.com/ovidweb.cgi?T=JS&amp;NEWS=n&amp;CSC=Y&amp;PAGE=booktext&amp;D=books&amp;AN=01735124$&amp;XPATH=/PG(0)&amp;EPUB=Y</t>
  </si>
  <si>
    <t>Bethesda Handbook of Clinical Oncology, The</t>
  </si>
  <si>
    <t>4th_Edition</t>
  </si>
  <si>
    <t>http://ovidsp.ovid.com/ovidweb.cgi?T=JS&amp;NEWS=n&amp;CSC=Y&amp;PAGE=booktext&amp;D=books&amp;AN=01787243$&amp;XPATH=/PG(0)&amp;EPUB=Y</t>
  </si>
  <si>
    <t>Duane's Ophthalmology</t>
  </si>
  <si>
    <t>13th_Edition</t>
  </si>
  <si>
    <t>http://ovidsp.ovid.com/ovidweb.cgi?T=JS&amp;NEWS=n&amp;CSC=Y&amp;PAGE=booktext&amp;D=books&amp;AN=01781587$&amp;XPATH=/PG(0)&amp;EPUB=Y</t>
  </si>
  <si>
    <t>5-Minute Clinical Consult Premium 2019, The</t>
  </si>
  <si>
    <t>27th_Edition</t>
  </si>
  <si>
    <t>http://ovidsp.ovid.com/ovidweb.cgi?T=JS&amp;NEWS=n&amp;CSC=Y&amp;PAGE=booktext&amp;D=books&amp;AN=02064987$&amp;XPATH=/PG(0)&amp;EPUB=Y</t>
  </si>
  <si>
    <t>Handbook of Clinical Anesthesia</t>
  </si>
  <si>
    <t>7th_Edition</t>
  </si>
  <si>
    <t>http://ovidsp.ovid.com/ovidweb.cgi?T=JS&amp;NEWS=n&amp;CSC=Y&amp;PAGE=booktext&amp;D=books&amp;AN=01735166$&amp;XPATH=/PG(0)&amp;EPUB=Y</t>
  </si>
  <si>
    <t>Interactive Electrocardiography</t>
  </si>
  <si>
    <t>http://ovidsp.ovid.com/ovidweb.cgi?T=JS&amp;NEWS=n&amp;CSC=Y&amp;PAGE=booktext&amp;D=books&amp;AN=01906616$&amp;XPATH=/PG(0)&amp;EPUB=Y</t>
  </si>
  <si>
    <t>Kaplan &amp; Sadock's Comprehensive Textbook of Psychiatry</t>
  </si>
  <si>
    <t>10th_Edition</t>
  </si>
  <si>
    <t>http://ovidsp.ovid.com/ovidweb.cgi?T=JS&amp;NEWS=n&amp;CSC=Y&amp;PAGE=booktext&amp;D=books&amp;AN=01979445$&amp;XPATH=/PG(0)&amp;EPUB=Y</t>
  </si>
  <si>
    <t>Marriott's Practical Electrocardiography</t>
  </si>
  <si>
    <t>12th_Edition</t>
  </si>
  <si>
    <t>http://ovidsp.ovid.com/ovidweb.cgi?T=JS&amp;NEWS=n&amp;CSC=Y&amp;PAGE=booktext&amp;D=books&amp;AN=01762477$&amp;XPATH=/PG(0)&amp;EPUB=Y</t>
  </si>
  <si>
    <t>Radiology Review Manual</t>
  </si>
  <si>
    <t>8th_Edition</t>
  </si>
  <si>
    <t>http://ovidsp.ovid.com/ovidweb.cgi?T=JS&amp;NEWS=n&amp;CSC=Y&amp;PAGE=booktext&amp;D=books&amp;AN=01990628$&amp;XPATH=/PG(0)&amp;EPUB=Y</t>
  </si>
  <si>
    <t>Stedman's Medical Dictionary</t>
  </si>
  <si>
    <t>28th_Edition</t>
  </si>
  <si>
    <t>http://ovidsp.ovid.com/ovidweb.cgi?T=JS&amp;NEWS=n&amp;CSC=Y&amp;PAGE=booktext&amp;D=books&amp;AN=01781599$&amp;XPATH=/PG(0)&amp;EPUB=Y</t>
  </si>
  <si>
    <t>Shields Textbook of Glaucoma</t>
  </si>
  <si>
    <t>6th_Edition</t>
  </si>
  <si>
    <t>http://ovidsp.ovid.com/ovidweb.cgi?T=JS&amp;NEWS=n&amp;CSC=Y&amp;PAGE=booktext&amp;D=books&amp;AN=01437574$&amp;XPATH=/PG(0)&amp;EPUB=Y</t>
  </si>
  <si>
    <t>Principles of Exercise Testing and Interpretation: Including Pathophysiology and Clinical Applications</t>
  </si>
  <si>
    <t>5th_Edition</t>
  </si>
  <si>
    <t>ECG Workout: Exercises in Arrhythmia Interpretation</t>
  </si>
  <si>
    <t>Comprehensive Atlas of Ultrasound-Guided Pain Management Injection Techniques</t>
  </si>
  <si>
    <t>Anatomy &amp; Physiology Made Incredibly Easy!</t>
  </si>
  <si>
    <t>Atlas of Image-Guided Intervention in Regional Anesthesia and Pain Medicine</t>
  </si>
  <si>
    <t>Rehabilitation of the Spine: A Practitioner's Manual</t>
  </si>
  <si>
    <t>Avery &amp; Macdonald's Neonatology</t>
  </si>
  <si>
    <t>9781975129255</t>
  </si>
  <si>
    <t>8th</t>
  </si>
  <si>
    <t>https://ovidsp.ovid.com/ovidweb.cgi?T=JS&amp;NEWS=n&amp;CSC=Y&amp;PAGE=booktext&amp;D=books&amp;AN=02250078$&amp;XPATH=/PG(0)&amp;EPUB=Y</t>
  </si>
  <si>
    <t>Emans, Laufer, Goldstein's Pediatric &amp; Adolescent Gynecology</t>
  </si>
  <si>
    <t>https://ovidsp.ovid.com/ovidweb.cgi?T=JS&amp;NEWS=n&amp;CSC=Y&amp;PAGE=booktext&amp;D=books&amp;AN=02158038$&amp;XPATH=/PG(0)&amp;EPUB=Y</t>
  </si>
  <si>
    <t>ISBN-13</t>
  </si>
  <si>
    <t xml:space="preserve">Eil. Nr. </t>
  </si>
  <si>
    <t>Pavadinimas</t>
  </si>
  <si>
    <t>Leidimas</t>
  </si>
  <si>
    <t>Nuorodos adresas</t>
  </si>
  <si>
    <t>9781118245309</t>
  </si>
  <si>
    <t>9780521191685</t>
  </si>
  <si>
    <t>9781444335248</t>
  </si>
  <si>
    <t>9781405132534</t>
  </si>
  <si>
    <t>9781496304957</t>
  </si>
  <si>
    <t>9781405118637</t>
  </si>
  <si>
    <t>9780813807614</t>
  </si>
  <si>
    <t>9780470658376</t>
  </si>
  <si>
    <t>9780813816982</t>
  </si>
  <si>
    <t>9780470673966</t>
  </si>
  <si>
    <t>9781405170253</t>
  </si>
  <si>
    <t>9780632052943</t>
  </si>
  <si>
    <t>9780470021347</t>
  </si>
  <si>
    <t>9781405159166</t>
  </si>
  <si>
    <t>9780471479338</t>
  </si>
  <si>
    <t>9780632049790</t>
  </si>
  <si>
    <t>9780470658352</t>
  </si>
  <si>
    <t>9780471692720</t>
  </si>
  <si>
    <t>9780470654613</t>
  </si>
  <si>
    <t>9781405185745</t>
  </si>
  <si>
    <t>9781451187588</t>
  </si>
  <si>
    <t>9781451191011</t>
  </si>
  <si>
    <t>9781975105129</t>
  </si>
  <si>
    <t>9781451176155</t>
  </si>
  <si>
    <t>9781496300515</t>
  </si>
  <si>
    <t>9781451100471</t>
  </si>
  <si>
    <t>9781451146257</t>
  </si>
  <si>
    <t>9781496360694</t>
  </si>
  <si>
    <t>9780781733908</t>
  </si>
  <si>
    <t>9780781795852</t>
  </si>
  <si>
    <t>9781609138998</t>
  </si>
  <si>
    <t>9781469899817</t>
  </si>
  <si>
    <t>9781451186703</t>
  </si>
  <si>
    <t>9781451147261</t>
  </si>
  <si>
    <t>9781608317042</t>
  </si>
  <si>
    <t>9780781729970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</si>
</sst>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49" fontId="1" fillId="2" borderId="1" xfId="1" applyNumberFormat="1" applyFill="1" applyBorder="1"/>
    <xf numFmtId="0" fontId="3" fillId="2" borderId="1" xfId="2" applyFill="1" applyBorder="1"/>
    <xf numFmtId="0" fontId="1" fillId="0" borderId="1" xfId="1" applyBorder="1" applyAlignment="1">
      <alignment horizontal="center"/>
    </xf>
    <xf numFmtId="0" fontId="1" fillId="0" borderId="1" xfId="1" applyBorder="1"/>
    <xf numFmtId="49" fontId="1" fillId="0" borderId="1" xfId="1" applyNumberFormat="1" applyBorder="1"/>
    <xf numFmtId="0" fontId="3" fillId="0" borderId="1" xfId="2" applyBorder="1"/>
    <xf numFmtId="0" fontId="3" fillId="0" borderId="1" xfId="2" applyFill="1" applyBorder="1"/>
    <xf numFmtId="0" fontId="4" fillId="0" borderId="1" xfId="3" applyBorder="1"/>
    <xf numFmtId="49" fontId="4" fillId="0" borderId="1" xfId="3" applyNumberFormat="1" applyBorder="1"/>
    <xf numFmtId="0" fontId="4" fillId="2" borderId="1" xfId="3" applyFill="1" applyBorder="1"/>
    <xf numFmtId="49" fontId="4" fillId="2" borderId="1" xfId="3" applyNumberFormat="1" applyFill="1" applyBorder="1"/>
    <xf numFmtId="49" fontId="4" fillId="0" borderId="1" xfId="4" applyNumberFormat="1" applyBorder="1"/>
    <xf numFmtId="0" fontId="4" fillId="0" borderId="1" xfId="4" applyBorder="1"/>
    <xf numFmtId="0" fontId="0" fillId="0" borderId="0" xfId="0" applyAlignment="1">
      <alignment wrapText="1"/>
    </xf>
    <xf numFmtId="0" fontId="1" fillId="2" borderId="1" xfId="1" applyFill="1" applyBorder="1" applyAlignment="1">
      <alignment wrapText="1"/>
    </xf>
    <xf numFmtId="0" fontId="1" fillId="0" borderId="1" xfId="1" applyBorder="1" applyAlignment="1">
      <alignment wrapText="1"/>
    </xf>
    <xf numFmtId="0" fontId="4" fillId="0" borderId="1" xfId="3" applyBorder="1" applyAlignment="1">
      <alignment wrapText="1"/>
    </xf>
    <xf numFmtId="0" fontId="4" fillId="2" borderId="1" xfId="3" applyFill="1" applyBorder="1" applyAlignment="1">
      <alignment wrapText="1"/>
    </xf>
    <xf numFmtId="0" fontId="5" fillId="0" borderId="1" xfId="4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6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</cellXfs>
  <cellStyles count="5">
    <cellStyle name="Hyperlink 2" xfId="2" xr:uid="{8E90AF19-2B88-4F7F-8223-B3DC58C46E19}"/>
    <cellStyle name="Normal" xfId="0" builtinId="0"/>
    <cellStyle name="Normal 2" xfId="1" xr:uid="{7BA0A289-85CC-4A40-9EE5-438659AC54CF}"/>
    <cellStyle name="Normal 2 3" xfId="3" xr:uid="{4C51724E-FDE9-4B51-8834-A10FC7D4CF02}"/>
    <cellStyle name="Normal 3 2" xfId="4" xr:uid="{742418FB-B0EE-4141-A742-978B4D3CA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ovidsp.ovid.com/ovidweb.cgi?T=JS&amp;NEWS=n&amp;CSC=Y&amp;PAGE=booktext&amp;D=books&amp;AN=02250078$&amp;XPATH=/PG(0)&amp;EPUB=Y" TargetMode="External"/><Relationship Id="rId1" Type="http://schemas.openxmlformats.org/officeDocument/2006/relationships/hyperlink" Target="http://ovidsp.ovid.com/ovidweb.cgi?T=JS&amp;NEWS=n&amp;CSC=Y&amp;PAGE=booktext&amp;D=books&amp;AN=02064987$&amp;XPATH=/PG(0)&amp;EPUB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EBD0-2E34-473D-9998-0B030E76D302}">
  <dimension ref="A1:P40"/>
  <sheetViews>
    <sheetView tabSelected="1" workbookViewId="0">
      <selection activeCell="B45" sqref="B45"/>
    </sheetView>
  </sheetViews>
  <sheetFormatPr defaultRowHeight="15" x14ac:dyDescent="0.25"/>
  <cols>
    <col min="1" max="1" width="5.42578125" customWidth="1"/>
    <col min="2" max="2" width="82.42578125" style="16" customWidth="1"/>
    <col min="3" max="3" width="16.28515625" customWidth="1"/>
    <col min="4" max="4" width="13.28515625" customWidth="1"/>
    <col min="16" max="16" width="13.7109375" customWidth="1"/>
  </cols>
  <sheetData>
    <row r="1" spans="1:16" ht="30" x14ac:dyDescent="0.25">
      <c r="A1" s="27" t="s">
        <v>69</v>
      </c>
      <c r="B1" s="22" t="s">
        <v>70</v>
      </c>
      <c r="C1" s="23" t="s">
        <v>68</v>
      </c>
      <c r="D1" s="23" t="s">
        <v>71</v>
      </c>
      <c r="E1" s="26" t="s">
        <v>72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5">
      <c r="A2" s="1">
        <v>1</v>
      </c>
      <c r="B2" s="17" t="s">
        <v>0</v>
      </c>
      <c r="C2" s="3" t="s">
        <v>73</v>
      </c>
      <c r="D2" s="2" t="s">
        <v>1</v>
      </c>
      <c r="E2" s="4" t="str">
        <f>HYPERLINK("http://ovidsp.ovid.com/ovidweb.cgi?T=JS&amp;NEWS=n&amp;CSC=Y&amp;PAGE=booktext&amp;D=books&amp;AN=01745888$&amp;XPATH=/PG(0)&amp;EPUB=Y","http://ovidsp.ovid.com/ovidweb.cgi?T=JS&amp;NEWS=n&amp;CSC=Y&amp;PAGE=booktext&amp;D=books&amp;AN=01745888$&amp;XPATH=/PG(0)&amp;EPUB=Y")</f>
        <v>http://ovidsp.ovid.com/ovidweb.cgi?T=JS&amp;NEWS=n&amp;CSC=Y&amp;PAGE=booktext&amp;D=books&amp;AN=01745888$&amp;XPATH=/PG(0)&amp;EPUB=Y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5">
        <v>2</v>
      </c>
      <c r="B3" s="18" t="s">
        <v>2</v>
      </c>
      <c r="C3" s="7" t="s">
        <v>74</v>
      </c>
      <c r="D3" s="6" t="s">
        <v>1</v>
      </c>
      <c r="E3" s="8" t="str">
        <f>HYPERLINK("http://ovidsp.ovid.com/ovidweb.cgi?T=JS&amp;NEWS=n&amp;CSC=Y&amp;PAGE=booktext&amp;D=books&amp;AN=01635003$&amp;XPATH=/PG(0)&amp;EPUB=Y","http://ovidsp.ovid.com/ovidweb.cgi?T=JS&amp;NEWS=n&amp;CSC=Y&amp;PAGE=booktext&amp;D=books&amp;AN=01635003$&amp;XPATH=/PG(0)&amp;EPUB=Y")</f>
        <v>http://ovidsp.ovid.com/ovidweb.cgi?T=JS&amp;NEWS=n&amp;CSC=Y&amp;PAGE=booktext&amp;D=books&amp;AN=01635003$&amp;XPATH=/PG(0)&amp;EPUB=Y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5">
      <c r="A4" s="1">
        <v>3</v>
      </c>
      <c r="B4" s="17" t="s">
        <v>3</v>
      </c>
      <c r="C4" s="3" t="s">
        <v>75</v>
      </c>
      <c r="D4" s="2" t="s">
        <v>1</v>
      </c>
      <c r="E4" s="4" t="str">
        <f>HYPERLINK("http://ovidsp.ovid.com/ovidweb.cgi?T=JS&amp;NEWS=n&amp;CSC=Y&amp;PAGE=booktext&amp;D=books&amp;AN=01438966$&amp;XPATH=/PG(0)&amp;EPUB=Y","http://ovidsp.ovid.com/ovidweb.cgi?T=JS&amp;NEWS=n&amp;CSC=Y&amp;PAGE=booktext&amp;D=books&amp;AN=01438966$&amp;XPATH=/PG(0)&amp;EPUB=Y")</f>
        <v>http://ovidsp.ovid.com/ovidweb.cgi?T=JS&amp;NEWS=n&amp;CSC=Y&amp;PAGE=booktext&amp;D=books&amp;AN=01438966$&amp;XPATH=/PG(0)&amp;EPUB=Y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x14ac:dyDescent="0.25">
      <c r="A5" s="5">
        <v>4</v>
      </c>
      <c r="B5" s="18" t="s">
        <v>4</v>
      </c>
      <c r="C5" s="7" t="s">
        <v>76</v>
      </c>
      <c r="D5" s="6" t="s">
        <v>1</v>
      </c>
      <c r="E5" s="8" t="str">
        <f>HYPERLINK("http://ovidsp.ovid.com/ovidweb.cgi?T=JS&amp;NEWS=n&amp;CSC=Y&amp;PAGE=booktext&amp;D=books&amp;AN=01435057$&amp;XPATH=/PG(0)&amp;EPUB=Y","http://ovidsp.ovid.com/ovidweb.cgi?T=JS&amp;NEWS=n&amp;CSC=Y&amp;PAGE=booktext&amp;D=books&amp;AN=01435057$&amp;XPATH=/PG(0)&amp;EPUB=Y")</f>
        <v>http://ovidsp.ovid.com/ovidweb.cgi?T=JS&amp;NEWS=n&amp;CSC=Y&amp;PAGE=booktext&amp;D=books&amp;AN=01435057$&amp;XPATH=/PG(0)&amp;EPUB=Y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1">
        <v>5</v>
      </c>
      <c r="B6" s="17" t="s">
        <v>5</v>
      </c>
      <c r="C6" s="3" t="s">
        <v>77</v>
      </c>
      <c r="D6" s="2" t="s">
        <v>1</v>
      </c>
      <c r="E6" s="4" t="str">
        <f>HYPERLINK("http://ovidsp.ovid.com/ovidweb.cgi?T=JS&amp;NEWS=n&amp;CSC=Y&amp;PAGE=booktext&amp;D=books&amp;AN=01833065$&amp;XPATH=/PG(0)&amp;EPUB=Y","http://ovidsp.ovid.com/ovidweb.cgi?T=JS&amp;NEWS=n&amp;CSC=Y&amp;PAGE=booktext&amp;D=books&amp;AN=01833065$&amp;XPATH=/PG(0)&amp;EPUB=Y")</f>
        <v>http://ovidsp.ovid.com/ovidweb.cgi?T=JS&amp;NEWS=n&amp;CSC=Y&amp;PAGE=booktext&amp;D=books&amp;AN=01833065$&amp;XPATH=/PG(0)&amp;EPUB=Y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5">
        <v>6</v>
      </c>
      <c r="B7" s="18" t="s">
        <v>6</v>
      </c>
      <c r="C7" s="7" t="s">
        <v>78</v>
      </c>
      <c r="D7" s="6" t="s">
        <v>7</v>
      </c>
      <c r="E7" s="8" t="str">
        <f>HYPERLINK("http://ovidsp.ovid.com/ovidweb.cgi?T=JS&amp;NEWS=n&amp;CSC=Y&amp;PAGE=booktext&amp;D=books&amp;AN=01435303$&amp;XPATH=/PG(0)&amp;EPUB=Y","http://ovidsp.ovid.com/ovidweb.cgi?T=JS&amp;NEWS=n&amp;CSC=Y&amp;PAGE=booktext&amp;D=books&amp;AN=01435303$&amp;XPATH=/PG(0)&amp;EPUB=Y")</f>
        <v>http://ovidsp.ovid.com/ovidweb.cgi?T=JS&amp;NEWS=n&amp;CSC=Y&amp;PAGE=booktext&amp;D=books&amp;AN=01435303$&amp;XPATH=/PG(0)&amp;EPUB=Y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x14ac:dyDescent="0.25">
      <c r="A8" s="1">
        <v>7</v>
      </c>
      <c r="B8" s="17" t="s">
        <v>8</v>
      </c>
      <c r="C8" s="3" t="s">
        <v>79</v>
      </c>
      <c r="D8" s="2" t="s">
        <v>1</v>
      </c>
      <c r="E8" s="4" t="str">
        <f>HYPERLINK("http://ovidsp.ovid.com/ovidweb.cgi?T=JS&amp;NEWS=n&amp;CSC=Y&amp;PAGE=booktext&amp;D=books&amp;AN=01741089$&amp;XPATH=/PG(0)&amp;EPUB=Y","http://ovidsp.ovid.com/ovidweb.cgi?T=JS&amp;NEWS=n&amp;CSC=Y&amp;PAGE=booktext&amp;D=books&amp;AN=01741089$&amp;XPATH=/PG(0)&amp;EPUB=Y")</f>
        <v>http://ovidsp.ovid.com/ovidweb.cgi?T=JS&amp;NEWS=n&amp;CSC=Y&amp;PAGE=booktext&amp;D=books&amp;AN=01741089$&amp;XPATH=/PG(0)&amp;EPUB=Y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x14ac:dyDescent="0.25">
      <c r="A9" s="5">
        <v>8</v>
      </c>
      <c r="B9" s="18" t="s">
        <v>9</v>
      </c>
      <c r="C9" s="7" t="s">
        <v>80</v>
      </c>
      <c r="D9" s="6" t="s">
        <v>10</v>
      </c>
      <c r="E9" s="8" t="str">
        <f>HYPERLINK("http://ovidsp.ovid.com/ovidweb.cgi?T=JS&amp;NEWS=n&amp;CSC=Y&amp;PAGE=booktext&amp;D=books&amp;AN=01741096$&amp;XPATH=/PG(0)&amp;EPUB=Y","http://ovidsp.ovid.com/ovidweb.cgi?T=JS&amp;NEWS=n&amp;CSC=Y&amp;PAGE=booktext&amp;D=books&amp;AN=01741096$&amp;XPATH=/PG(0)&amp;EPUB=Y")</f>
        <v>http://ovidsp.ovid.com/ovidweb.cgi?T=JS&amp;NEWS=n&amp;CSC=Y&amp;PAGE=booktext&amp;D=books&amp;AN=01741096$&amp;XPATH=/PG(0)&amp;EPUB=Y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25">
      <c r="A10" s="1">
        <v>9</v>
      </c>
      <c r="B10" s="17" t="s">
        <v>11</v>
      </c>
      <c r="C10" s="3" t="s">
        <v>81</v>
      </c>
      <c r="D10" s="2" t="s">
        <v>1</v>
      </c>
      <c r="E10" s="4" t="str">
        <f>HYPERLINK("http://ovidsp.ovid.com/ovidweb.cgi?T=JS&amp;NEWS=n&amp;CSC=Y&amp;PAGE=booktext&amp;D=books&amp;AN=01741099$&amp;XPATH=/PG(0)&amp;EPUB=Y","http://ovidsp.ovid.com/ovidweb.cgi?T=JS&amp;NEWS=n&amp;CSC=Y&amp;PAGE=booktext&amp;D=books&amp;AN=01741099$&amp;XPATH=/PG(0)&amp;EPUB=Y")</f>
        <v>http://ovidsp.ovid.com/ovidweb.cgi?T=JS&amp;NEWS=n&amp;CSC=Y&amp;PAGE=booktext&amp;D=books&amp;AN=01741099$&amp;XPATH=/PG(0)&amp;EPUB=Y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x14ac:dyDescent="0.25">
      <c r="A11" s="5">
        <v>10</v>
      </c>
      <c r="B11" s="18" t="s">
        <v>12</v>
      </c>
      <c r="C11" s="7" t="s">
        <v>82</v>
      </c>
      <c r="D11" s="6" t="s">
        <v>1</v>
      </c>
      <c r="E11" s="8" t="str">
        <f>HYPERLINK("http://ovidsp.ovid.com/ovidweb.cgi?T=JS&amp;NEWS=n&amp;CSC=Y&amp;PAGE=booktext&amp;D=books&amp;AN=01741103$&amp;XPATH=/PG(0)&amp;EPUB=Y","http://ovidsp.ovid.com/ovidweb.cgi?T=JS&amp;NEWS=n&amp;CSC=Y&amp;PAGE=booktext&amp;D=books&amp;AN=01741103$&amp;XPATH=/PG(0)&amp;EPUB=Y")</f>
        <v>http://ovidsp.ovid.com/ovidweb.cgi?T=JS&amp;NEWS=n&amp;CSC=Y&amp;PAGE=booktext&amp;D=books&amp;AN=01741103$&amp;XPATH=/PG(0)&amp;EPUB=Y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x14ac:dyDescent="0.25">
      <c r="A12" s="1">
        <v>11</v>
      </c>
      <c r="B12" s="17" t="s">
        <v>13</v>
      </c>
      <c r="C12" s="3" t="s">
        <v>83</v>
      </c>
      <c r="D12" s="2" t="s">
        <v>1</v>
      </c>
      <c r="E12" s="4" t="str">
        <f>HYPERLINK("http://ovidsp.ovid.com/ovidweb.cgi?T=JS&amp;NEWS=n&amp;CSC=Y&amp;PAGE=booktext&amp;D=books&amp;AN=01439050$&amp;XPATH=/PG(0)&amp;EPUB=Y","http://ovidsp.ovid.com/ovidweb.cgi?T=JS&amp;NEWS=n&amp;CSC=Y&amp;PAGE=booktext&amp;D=books&amp;AN=01439050$&amp;XPATH=/PG(0)&amp;EPUB=Y")</f>
        <v>http://ovidsp.ovid.com/ovidweb.cgi?T=JS&amp;NEWS=n&amp;CSC=Y&amp;PAGE=booktext&amp;D=books&amp;AN=01439050$&amp;XPATH=/PG(0)&amp;EPUB=Y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5">
      <c r="A13" s="5">
        <v>12</v>
      </c>
      <c r="B13" s="18" t="s">
        <v>14</v>
      </c>
      <c r="C13" s="7" t="s">
        <v>84</v>
      </c>
      <c r="D13" s="6" t="s">
        <v>1</v>
      </c>
      <c r="E13" s="8" t="str">
        <f>HYPERLINK("http://ovidsp.ovid.com/ovidweb.cgi?T=JS&amp;NEWS=n&amp;CSC=Y&amp;PAGE=booktext&amp;D=books&amp;AN=01435083$&amp;XPATH=/PG(0)&amp;EPUB=Y","http://ovidsp.ovid.com/ovidweb.cgi?T=JS&amp;NEWS=n&amp;CSC=Y&amp;PAGE=booktext&amp;D=books&amp;AN=01435083$&amp;XPATH=/PG(0)&amp;EPUB=Y")</f>
        <v>http://ovidsp.ovid.com/ovidweb.cgi?T=JS&amp;NEWS=n&amp;CSC=Y&amp;PAGE=booktext&amp;D=books&amp;AN=01435083$&amp;XPATH=/PG(0)&amp;EPUB=Y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5">
      <c r="A14" s="1">
        <v>13</v>
      </c>
      <c r="B14" s="17" t="s">
        <v>15</v>
      </c>
      <c r="C14" s="3" t="s">
        <v>85</v>
      </c>
      <c r="D14" s="2" t="s">
        <v>1</v>
      </c>
      <c r="E14" s="4" t="str">
        <f>HYPERLINK("http://ovidsp.ovid.com/ovidweb.cgi?T=JS&amp;NEWS=n&amp;CSC=Y&amp;PAGE=booktext&amp;D=books&amp;AN=01435097$&amp;XPATH=/PG(0)&amp;EPUB=Y","http://ovidsp.ovid.com/ovidweb.cgi?T=JS&amp;NEWS=n&amp;CSC=Y&amp;PAGE=booktext&amp;D=books&amp;AN=01435097$&amp;XPATH=/PG(0)&amp;EPUB=Y")</f>
        <v>http://ovidsp.ovid.com/ovidweb.cgi?T=JS&amp;NEWS=n&amp;CSC=Y&amp;PAGE=booktext&amp;D=books&amp;AN=01435097$&amp;XPATH=/PG(0)&amp;EPUB=Y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25">
      <c r="A15" s="5">
        <v>14</v>
      </c>
      <c r="B15" s="18" t="s">
        <v>16</v>
      </c>
      <c r="C15" s="7" t="s">
        <v>86</v>
      </c>
      <c r="D15" s="6" t="s">
        <v>7</v>
      </c>
      <c r="E15" s="8" t="str">
        <f>HYPERLINK("http://ovidsp.ovid.com/ovidweb.cgi?T=JS&amp;NEWS=n&amp;CSC=Y&amp;PAGE=booktext&amp;D=books&amp;AN=01439169$&amp;XPATH=/PG(0)&amp;EPUB=Y","http://ovidsp.ovid.com/ovidweb.cgi?T=JS&amp;NEWS=n&amp;CSC=Y&amp;PAGE=booktext&amp;D=books&amp;AN=01439169$&amp;XPATH=/PG(0)&amp;EPUB=Y")</f>
        <v>http://ovidsp.ovid.com/ovidweb.cgi?T=JS&amp;NEWS=n&amp;CSC=Y&amp;PAGE=booktext&amp;D=books&amp;AN=01439169$&amp;XPATH=/PG(0)&amp;EPUB=Y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5">
      <c r="A16" s="1">
        <v>15</v>
      </c>
      <c r="B16" s="17" t="s">
        <v>17</v>
      </c>
      <c r="C16" s="3" t="s">
        <v>87</v>
      </c>
      <c r="D16" s="2" t="s">
        <v>1</v>
      </c>
      <c r="E16" s="4" t="str">
        <f>HYPERLINK("http://ovidsp.ovid.com/ovidweb.cgi?T=JS&amp;NEWS=n&amp;CSC=Y&amp;PAGE=booktext&amp;D=books&amp;AN=01435329$&amp;XPATH=/PG(0)&amp;EPUB=Y","http://ovidsp.ovid.com/ovidweb.cgi?T=JS&amp;NEWS=n&amp;CSC=Y&amp;PAGE=booktext&amp;D=books&amp;AN=01435329$&amp;XPATH=/PG(0)&amp;EPUB=Y")</f>
        <v>http://ovidsp.ovid.com/ovidweb.cgi?T=JS&amp;NEWS=n&amp;CSC=Y&amp;PAGE=booktext&amp;D=books&amp;AN=01435329$&amp;XPATH=/PG(0)&amp;EPUB=Y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>
        <v>16</v>
      </c>
      <c r="B17" s="18" t="s">
        <v>18</v>
      </c>
      <c r="C17" s="7" t="s">
        <v>88</v>
      </c>
      <c r="D17" s="6" t="s">
        <v>1</v>
      </c>
      <c r="E17" s="8" t="str">
        <f>HYPERLINK("http://ovidsp.ovid.com/ovidweb.cgi?T=JS&amp;NEWS=n&amp;CSC=Y&amp;PAGE=booktext&amp;D=books&amp;AN=01435202$&amp;XPATH=/PG(0)&amp;EPUB=Y","http://ovidsp.ovid.com/ovidweb.cgi?T=JS&amp;NEWS=n&amp;CSC=Y&amp;PAGE=booktext&amp;D=books&amp;AN=01435202$&amp;XPATH=/PG(0)&amp;EPUB=Y")</f>
        <v>http://ovidsp.ovid.com/ovidweb.cgi?T=JS&amp;NEWS=n&amp;CSC=Y&amp;PAGE=booktext&amp;D=books&amp;AN=01435202$&amp;XPATH=/PG(0)&amp;EPUB=Y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x14ac:dyDescent="0.25">
      <c r="A18" s="1">
        <v>17</v>
      </c>
      <c r="B18" s="17" t="s">
        <v>19</v>
      </c>
      <c r="C18" s="3" t="s">
        <v>89</v>
      </c>
      <c r="D18" s="2" t="s">
        <v>1</v>
      </c>
      <c r="E18" s="4" t="str">
        <f>HYPERLINK("http://ovidsp.ovid.com/ovidweb.cgi?T=JS&amp;NEWS=n&amp;CSC=Y&amp;PAGE=booktext&amp;D=books&amp;AN=01745878$&amp;XPATH=/PG(0)&amp;EPUB=Y","http://ovidsp.ovid.com/ovidweb.cgi?T=JS&amp;NEWS=n&amp;CSC=Y&amp;PAGE=booktext&amp;D=books&amp;AN=01745878$&amp;XPATH=/PG(0)&amp;EPUB=Y")</f>
        <v>http://ovidsp.ovid.com/ovidweb.cgi?T=JS&amp;NEWS=n&amp;CSC=Y&amp;PAGE=booktext&amp;D=books&amp;AN=01745878$&amp;XPATH=/PG(0)&amp;EPUB=Y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25">
      <c r="A19" s="5">
        <v>18</v>
      </c>
      <c r="B19" s="18" t="s">
        <v>20</v>
      </c>
      <c r="C19" s="7" t="s">
        <v>90</v>
      </c>
      <c r="D19" s="6" t="s">
        <v>1</v>
      </c>
      <c r="E19" s="8" t="str">
        <f>HYPERLINK("http://ovidsp.ovid.com/ovidweb.cgi?T=JS&amp;NEWS=n&amp;CSC=Y&amp;PAGE=booktext&amp;D=books&amp;AN=01439317$&amp;XPATH=/PG(0)&amp;EPUB=Y","http://ovidsp.ovid.com/ovidweb.cgi?T=JS&amp;NEWS=n&amp;CSC=Y&amp;PAGE=booktext&amp;D=books&amp;AN=01439317$&amp;XPATH=/PG(0)&amp;EPUB=Y")</f>
        <v>http://ovidsp.ovid.com/ovidweb.cgi?T=JS&amp;NEWS=n&amp;CSC=Y&amp;PAGE=booktext&amp;D=books&amp;AN=01439317$&amp;XPATH=/PG(0)&amp;EPUB=Y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x14ac:dyDescent="0.25">
      <c r="A20" s="1">
        <v>19</v>
      </c>
      <c r="B20" s="17" t="s">
        <v>21</v>
      </c>
      <c r="C20" s="3" t="s">
        <v>91</v>
      </c>
      <c r="D20" s="2" t="s">
        <v>1</v>
      </c>
      <c r="E20" s="4" t="str">
        <f>HYPERLINK("http://ovidsp.ovid.com/ovidweb.cgi?T=JS&amp;NEWS=n&amp;CSC=Y&amp;PAGE=booktext&amp;D=books&amp;AN=01745883$&amp;XPATH=/PG(0)&amp;EPUB=Y","http://ovidsp.ovid.com/ovidweb.cgi?T=JS&amp;NEWS=n&amp;CSC=Y&amp;PAGE=booktext&amp;D=books&amp;AN=01745883$&amp;XPATH=/PG(0)&amp;EPUB=Y")</f>
        <v>http://ovidsp.ovid.com/ovidweb.cgi?T=JS&amp;NEWS=n&amp;CSC=Y&amp;PAGE=booktext&amp;D=books&amp;AN=01745883$&amp;XPATH=/PG(0)&amp;EPUB=Y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25">
      <c r="A21" s="5">
        <v>20</v>
      </c>
      <c r="B21" s="18" t="s">
        <v>22</v>
      </c>
      <c r="C21" s="7" t="s">
        <v>92</v>
      </c>
      <c r="D21" s="6" t="s">
        <v>1</v>
      </c>
      <c r="E21" s="8" t="str">
        <f>HYPERLINK("http://ovidsp.ovid.com/ovidweb.cgi?T=JS&amp;NEWS=n&amp;CSC=Y&amp;PAGE=booktext&amp;D=books&amp;AN=01741058$&amp;XPATH=/PG(0)&amp;EPUB=Y","http://ovidsp.ovid.com/ovidweb.cgi?T=JS&amp;NEWS=n&amp;CSC=Y&amp;PAGE=booktext&amp;D=books&amp;AN=01741058$&amp;XPATH=/PG(0)&amp;EPUB=Y")</f>
        <v>http://ovidsp.ovid.com/ovidweb.cgi?T=JS&amp;NEWS=n&amp;CSC=Y&amp;PAGE=booktext&amp;D=books&amp;AN=01741058$&amp;XPATH=/PG(0)&amp;EPUB=Y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x14ac:dyDescent="0.25">
      <c r="A22" s="1">
        <v>21</v>
      </c>
      <c r="B22" s="17" t="s">
        <v>23</v>
      </c>
      <c r="C22" s="3" t="s">
        <v>24</v>
      </c>
      <c r="D22" s="2" t="s">
        <v>7</v>
      </c>
      <c r="E22" s="4" t="s">
        <v>25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x14ac:dyDescent="0.25">
      <c r="A23" s="5">
        <v>22</v>
      </c>
      <c r="B23" s="18" t="s">
        <v>26</v>
      </c>
      <c r="C23" s="7" t="s">
        <v>93</v>
      </c>
      <c r="D23" s="6" t="s">
        <v>27</v>
      </c>
      <c r="E23" s="8" t="s">
        <v>28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x14ac:dyDescent="0.25">
      <c r="A24" s="1">
        <v>23</v>
      </c>
      <c r="B24" s="17" t="s">
        <v>29</v>
      </c>
      <c r="C24" s="3" t="s">
        <v>94</v>
      </c>
      <c r="D24" s="2" t="s">
        <v>30</v>
      </c>
      <c r="E24" s="4" t="s">
        <v>31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25">
      <c r="A25" s="5">
        <v>24</v>
      </c>
      <c r="B25" s="18" t="s">
        <v>32</v>
      </c>
      <c r="C25" s="7" t="s">
        <v>95</v>
      </c>
      <c r="D25" s="6" t="s">
        <v>33</v>
      </c>
      <c r="E25" s="8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5">
      <c r="A26" s="1">
        <v>25</v>
      </c>
      <c r="B26" s="17" t="s">
        <v>35</v>
      </c>
      <c r="C26" s="3" t="s">
        <v>96</v>
      </c>
      <c r="D26" s="2" t="s">
        <v>36</v>
      </c>
      <c r="E26" s="4" t="s">
        <v>37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5">
      <c r="A27" s="5">
        <v>26</v>
      </c>
      <c r="B27" s="18" t="s">
        <v>38</v>
      </c>
      <c r="C27" s="7" t="s">
        <v>97</v>
      </c>
      <c r="D27" s="6" t="s">
        <v>7</v>
      </c>
      <c r="E27" s="9" t="s">
        <v>39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5">
      <c r="A28" s="1">
        <v>27</v>
      </c>
      <c r="B28" s="17" t="s">
        <v>40</v>
      </c>
      <c r="C28" s="3" t="s">
        <v>98</v>
      </c>
      <c r="D28" s="2" t="s">
        <v>41</v>
      </c>
      <c r="E28" s="4" t="s">
        <v>42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5">
      <c r="A29" s="5">
        <v>28</v>
      </c>
      <c r="B29" s="18" t="s">
        <v>43</v>
      </c>
      <c r="C29" s="7" t="s">
        <v>99</v>
      </c>
      <c r="D29" s="6" t="s">
        <v>44</v>
      </c>
      <c r="E29" s="9" t="s">
        <v>45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25">
      <c r="A30" s="1">
        <v>29</v>
      </c>
      <c r="B30" s="17" t="s">
        <v>46</v>
      </c>
      <c r="C30" s="3" t="s">
        <v>100</v>
      </c>
      <c r="D30" s="2" t="s">
        <v>47</v>
      </c>
      <c r="E30" s="4" t="s">
        <v>48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25">
      <c r="A31" s="5">
        <v>30</v>
      </c>
      <c r="B31" s="18" t="s">
        <v>49</v>
      </c>
      <c r="C31" s="7" t="s">
        <v>101</v>
      </c>
      <c r="D31" s="6" t="s">
        <v>50</v>
      </c>
      <c r="E31" s="9" t="s">
        <v>51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25">
      <c r="A32" s="1">
        <v>31</v>
      </c>
      <c r="B32" s="17" t="s">
        <v>52</v>
      </c>
      <c r="C32" s="3" t="s">
        <v>102</v>
      </c>
      <c r="D32" s="2" t="s">
        <v>53</v>
      </c>
      <c r="E32" s="4" t="s">
        <v>54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30" x14ac:dyDescent="0.25">
      <c r="A33" s="5">
        <v>32</v>
      </c>
      <c r="B33" s="19" t="s">
        <v>55</v>
      </c>
      <c r="C33" s="11" t="s">
        <v>103</v>
      </c>
      <c r="D33" s="10" t="s">
        <v>56</v>
      </c>
      <c r="E33" s="9" t="str">
        <f>HYPERLINK("http://ovidsp.ovid.com/ovidweb.cgi?T=JS&amp;NEWS=n&amp;CSC=Y&amp;PAGE=booktext&amp;D=books&amp;AN=01439422$&amp;XPATH=/PG(0)&amp;EPUB=Y","http://ovidsp.ovid.com/ovidweb.cgi?T=JS&amp;NEWS=n&amp;CSC=Y&amp;PAGE=booktext&amp;D=books&amp;AN=01439422$&amp;XPATH=/PG(0)&amp;EPUB=Y")</f>
        <v>http://ovidsp.ovid.com/ovidweb.cgi?T=JS&amp;NEWS=n&amp;CSC=Y&amp;PAGE=booktext&amp;D=books&amp;AN=01439422$&amp;XPATH=/PG(0)&amp;EPUB=Y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1">
        <v>33</v>
      </c>
      <c r="B34" s="20" t="s">
        <v>57</v>
      </c>
      <c r="C34" s="13" t="s">
        <v>104</v>
      </c>
      <c r="D34" s="12" t="s">
        <v>36</v>
      </c>
      <c r="E34" s="4" t="str">
        <f>HYPERLINK("http://ovidsp.ovid.com/ovidweb.cgi?T=JS&amp;NEWS=n&amp;CSC=Y&amp;PAGE=booktext&amp;D=books&amp;AN=01938971$&amp;XPATH=/PG(0)&amp;EPUB=Y","http://ovidsp.ovid.com/ovidweb.cgi?T=JS&amp;NEWS=n&amp;CSC=Y&amp;PAGE=booktext&amp;D=books&amp;AN=01938971$&amp;XPATH=/PG(0)&amp;EPUB=Y")</f>
        <v>http://ovidsp.ovid.com/ovidweb.cgi?T=JS&amp;NEWS=n&amp;CSC=Y&amp;PAGE=booktext&amp;D=books&amp;AN=01938971$&amp;XPATH=/PG(0)&amp;EPUB=Y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5">
        <v>34</v>
      </c>
      <c r="B35" s="19" t="s">
        <v>58</v>
      </c>
      <c r="C35" s="11" t="s">
        <v>105</v>
      </c>
      <c r="D35" s="10" t="s">
        <v>1</v>
      </c>
      <c r="E35" s="9" t="str">
        <f>HYPERLINK("http://ovidsp.ovid.com/ovidweb.cgi?T=JS&amp;NEWS=n&amp;CSC=Y&amp;PAGE=booktext&amp;D=books&amp;AN=01787231$&amp;XPATH=/PG(0)&amp;EPUB=Y","http://ovidsp.ovid.com/ovidweb.cgi?T=JS&amp;NEWS=n&amp;CSC=Y&amp;PAGE=booktext&amp;D=books&amp;AN=01787231$&amp;XPATH=/PG(0)&amp;EPUB=Y")</f>
        <v>http://ovidsp.ovid.com/ovidweb.cgi?T=JS&amp;NEWS=n&amp;CSC=Y&amp;PAGE=booktext&amp;D=books&amp;AN=01787231$&amp;XPATH=/PG(0)&amp;EPUB=Y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">
        <v>35</v>
      </c>
      <c r="B36" s="20" t="s">
        <v>59</v>
      </c>
      <c r="C36" s="13" t="s">
        <v>106</v>
      </c>
      <c r="D36" s="12" t="s">
        <v>27</v>
      </c>
      <c r="E36" s="4" t="str">
        <f>HYPERLINK("http://ovidsp.ovid.com/ovidweb.cgi?T=JS&amp;NEWS=n&amp;CSC=Y&amp;PAGE=booktext&amp;D=books&amp;AN=01745913$&amp;XPATH=/PG(0)&amp;EPUB=Y","http://ovidsp.ovid.com/ovidweb.cgi?T=JS&amp;NEWS=n&amp;CSC=Y&amp;PAGE=booktext&amp;D=books&amp;AN=01745913$&amp;XPATH=/PG(0)&amp;EPUB=Y")</f>
        <v>http://ovidsp.ovid.com/ovidweb.cgi?T=JS&amp;NEWS=n&amp;CSC=Y&amp;PAGE=booktext&amp;D=books&amp;AN=01745913$&amp;XPATH=/PG(0)&amp;EPUB=Y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5">
        <v>36</v>
      </c>
      <c r="B37" s="19" t="s">
        <v>60</v>
      </c>
      <c r="C37" s="11" t="s">
        <v>107</v>
      </c>
      <c r="D37" s="10" t="s">
        <v>10</v>
      </c>
      <c r="E37" s="9" t="str">
        <f>HYPERLINK("http://ovidsp.ovid.com/ovidweb.cgi?T=JS&amp;NEWS=n&amp;CSC=Y&amp;PAGE=booktext&amp;D=books&amp;AN=01438845$&amp;XPATH=/PG(0)&amp;EPUB=Y","http://ovidsp.ovid.com/ovidweb.cgi?T=JS&amp;NEWS=n&amp;CSC=Y&amp;PAGE=booktext&amp;D=books&amp;AN=01438845$&amp;XPATH=/PG(0)&amp;EPUB=Y")</f>
        <v>http://ovidsp.ovid.com/ovidweb.cgi?T=JS&amp;NEWS=n&amp;CSC=Y&amp;PAGE=booktext&amp;D=books&amp;AN=01438845$&amp;XPATH=/PG(0)&amp;EPUB=Y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">
        <v>37</v>
      </c>
      <c r="B38" s="20" t="s">
        <v>61</v>
      </c>
      <c r="C38" s="13" t="s">
        <v>108</v>
      </c>
      <c r="D38" s="12" t="s">
        <v>10</v>
      </c>
      <c r="E38" s="4" t="str">
        <f>HYPERLINK("http://ovidsp.ovid.com/ovidweb.cgi?T=JS&amp;NEWS=n&amp;CSC=Y&amp;PAGE=booktext&amp;D=books&amp;AN=01382494$&amp;XPATH=/PG(0)&amp;EPUB=Y","http://ovidsp.ovid.com/ovidweb.cgi?T=JS&amp;NEWS=n&amp;CSC=Y&amp;PAGE=booktext&amp;D=books&amp;AN=01382494$&amp;XPATH=/PG(0)&amp;EPUB=Y")</f>
        <v>http://ovidsp.ovid.com/ovidweb.cgi?T=JS&amp;NEWS=n&amp;CSC=Y&amp;PAGE=booktext&amp;D=books&amp;AN=01382494$&amp;XPATH=/PG(0)&amp;EPUB=Y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5">
        <v>38</v>
      </c>
      <c r="B39" s="21" t="s">
        <v>62</v>
      </c>
      <c r="C39" s="14" t="s">
        <v>63</v>
      </c>
      <c r="D39" s="15" t="s">
        <v>64</v>
      </c>
      <c r="E39" s="8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">
        <v>39</v>
      </c>
      <c r="B40" s="17" t="s">
        <v>66</v>
      </c>
      <c r="C40" s="25">
        <v>9781975107444</v>
      </c>
      <c r="D40" s="6" t="s">
        <v>36</v>
      </c>
      <c r="E40" s="8" t="s">
        <v>67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</sheetData>
  <mergeCells count="1">
    <mergeCell ref="E1:P1"/>
  </mergeCells>
  <hyperlinks>
    <hyperlink ref="E25" r:id="rId1" xr:uid="{EC9E67F8-3E9B-4337-9504-C35AEB275111}"/>
    <hyperlink ref="E39" r:id="rId2" xr:uid="{D237D842-D92B-4B0F-9F6F-3593ED5264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Jankauskaitė</dc:creator>
  <cp:lastModifiedBy>Neringa Jankauskaitė</cp:lastModifiedBy>
  <dcterms:created xsi:type="dcterms:W3CDTF">2026-02-09T08:59:14Z</dcterms:created>
  <dcterms:modified xsi:type="dcterms:W3CDTF">2026-02-09T09:44:44Z</dcterms:modified>
</cp:coreProperties>
</file>